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8" i="1"/>
  <c r="H17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<sst xmlns="http://schemas.openxmlformats.org/spreadsheetml/2006/main" count="425" uniqueCount="81">
  <si>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</si>
  <si>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</si>
  <si>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</si>
  <si>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</si>
  <si>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</si>
  <si>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</si>
  <si>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</si>
  <si>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</si>
  <si>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</si>
  <si>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</si>
  <si>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</si>
  <si>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</si>
  <si>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</si>
  <si>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</si>
  <si>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</si>
  <si>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</si>
  <si>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</si>
  <si>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</si>
  <si>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</si>
  <si>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</si>
  <si>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</si>
  <si>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</si>
  <si>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</si>
  <si>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</si>
  <si>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</si>
  <si>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</si>
  <si>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</si>
  <si>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</si>
  <si>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</si>
  <si>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</si>
  <si>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</si>
  <si>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</si>
  <si>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</si>
  <si>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</si>
  <si>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</si>
  <si>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</si>
  <si>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</si>
  <si>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</si>
  <si>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</si>
  <si>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</si>
  <si>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</si>
  <si>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</si>
  <si>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</si>
  <si>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</si>
  <si>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</si>
  <si>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</si>
  <si>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</si>
  <si>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</si>
  <si>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</si>
  <si>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</si>
  <si>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</si>
  <si>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</si>
  <si>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</si>
  <si>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</si>
  <si>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</si>
  <si>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</si>
  <si>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</si>
  <si>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</si>
  <si>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</si>
  <si>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</si>
  <si>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</si>
  <si>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</si>
  <si>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</si>
  <si>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</si>
  <si>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</si>
  <si>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</si>
  <si>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</si>
  <si>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2019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</si>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</sst>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26" sqref="C26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2019</v>
      </c>
      <c r="B8" s="44" t="s">
        <v>68</v>
      </c>
      <c r="C8" s="44" t="s">
        <v>68</v>
      </c>
      <c r="D8" s="44" t="s">
        <v>68</v>
      </c>
      <c r="E8" s="46">
        <f>SUM(+E9+E11)</f>
        <v>463875720.26999992</v>
      </c>
      <c r="F8" s="46">
        <f>SUM(+F9+F11)</f>
        <v>463759602.22000003</v>
      </c>
      <c r="G8" s="46">
        <f>SUM(+G9+G11)</f>
        <v>447093669</v>
      </c>
      <c r="H8" s="46">
        <f>SUM(+H9+H11)</f>
        <v>116118.04999998305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14811334.460000001</v>
      </c>
      <c r="F9" s="47">
        <f>SUM(+F10)</f>
        <v>14811334.25</v>
      </c>
      <c r="G9" s="47">
        <f>SUM(+G10)</f>
        <v>14811334.25</v>
      </c>
      <c r="H9" s="47">
        <f>SUM(+H10)</f>
        <v>0.21000000089406967</v>
      </c>
    </row>
    <row r="10" spans="1:17" ht="28.5" customHeight="1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14811334.460000001</v>
      </c>
      <c r="F10" s="41">
        <v>14811334.25</v>
      </c>
      <c r="G10" s="41">
        <v>14811334.25</v>
      </c>
      <c r="H10" s="41">
        <f>+E10-F10</f>
        <v>0.21000000089406967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SUM(+E12+E13+E14+E15+E16+E17+E18)</f>
        <v>449064385.80999994</v>
      </c>
      <c r="F11" s="40">
        <f>SUM(+F12+F13+F14+F15+F16+F17+F18)</f>
        <v>448948267.97000003</v>
      </c>
      <c r="G11" s="40">
        <f>SUM(+G12+G13+G14+G15+G16+G17+G18)</f>
        <v>432282334.75</v>
      </c>
      <c r="H11" s="40">
        <f>SUM(+H12+H13+H14+H15+H16+H17+H18)</f>
        <v>116117.83999998216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292.32</v>
      </c>
      <c r="F12" s="41">
        <v>292.32</v>
      </c>
      <c r="G12" s="41">
        <v>292.32</v>
      </c>
      <c r="H12" s="4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37499623.229999997</v>
      </c>
      <c r="F13" s="16">
        <v>37499623.229999997</v>
      </c>
      <c r="G13" s="16">
        <v>32991423.289999999</v>
      </c>
      <c r="H13" s="16">
        <f>+E13-F13</f>
        <v>0</v>
      </c>
    </row>
    <row r="14" spans="1:17" x14ac:dyDescent="0.2">
      <c r="A14" s="15" t="s">
        <v>69</v>
      </c>
      <c r="B14" s="21" t="s">
        <v>68</v>
      </c>
      <c r="C14" s="21" t="s">
        <v>77</v>
      </c>
      <c r="D14" s="21" t="s">
        <v>78</v>
      </c>
      <c r="E14" s="16">
        <v>3491457.57</v>
      </c>
      <c r="F14" s="16">
        <v>3491457.57</v>
      </c>
      <c r="G14" s="16">
        <v>3480731.57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77</v>
      </c>
      <c r="D15" s="21" t="s">
        <v>72</v>
      </c>
      <c r="E15" s="16">
        <v>251808782.78999999</v>
      </c>
      <c r="F15" s="16">
        <v>251692709.99000001</v>
      </c>
      <c r="G15" s="16">
        <v>251138464.31</v>
      </c>
      <c r="H15" s="16">
        <f>+E15-F15</f>
        <v>116072.79999998212</v>
      </c>
    </row>
    <row r="16" spans="1:17" x14ac:dyDescent="0.2">
      <c r="A16" s="15" t="s">
        <v>69</v>
      </c>
      <c r="B16" s="21" t="s">
        <v>68</v>
      </c>
      <c r="C16" s="21" t="s">
        <v>77</v>
      </c>
      <c r="D16" s="21" t="s">
        <v>75</v>
      </c>
      <c r="E16" s="16">
        <v>2950830.4</v>
      </c>
      <c r="F16" s="16">
        <v>2950785.36</v>
      </c>
      <c r="G16" s="16">
        <v>2950785.36</v>
      </c>
      <c r="H16" s="16">
        <f>+E16-F16</f>
        <v>45.040000000037253</v>
      </c>
    </row>
    <row r="17" spans="1:8" x14ac:dyDescent="0.2">
      <c r="A17" s="15" t="s">
        <v>69</v>
      </c>
      <c r="B17" s="21" t="s">
        <v>68</v>
      </c>
      <c r="C17" s="21" t="s">
        <v>77</v>
      </c>
      <c r="D17" s="21" t="s">
        <v>79</v>
      </c>
      <c r="E17" s="16">
        <v>65515473.640000001</v>
      </c>
      <c r="F17" s="16">
        <v>65515473.640000001</v>
      </c>
      <c r="G17" s="16">
        <v>65515473.640000001</v>
      </c>
      <c r="H17" s="16">
        <f>+E17-F17</f>
        <v>0</v>
      </c>
    </row>
    <row r="18" spans="1:8" x14ac:dyDescent="0.2">
      <c r="A18" s="15" t="s">
        <v>69</v>
      </c>
      <c r="B18" s="21" t="s">
        <v>68</v>
      </c>
      <c r="C18" s="21" t="s">
        <v>77</v>
      </c>
      <c r="D18" s="21" t="s">
        <v>76</v>
      </c>
      <c r="E18" s="16">
        <v>87797925.859999999</v>
      </c>
      <c r="F18" s="16">
        <v>87797925.859999999</v>
      </c>
      <c r="G18" s="16">
        <v>76205164.260000005</v>
      </c>
      <c r="H18" s="16">
        <f>+E18-F18</f>
        <v>0</v>
      </c>
    </row>
    <row r="19" spans="1:8" x14ac:dyDescent="0.2">
      <c r="A19" s="36" t="s">
        <v>80</v>
      </c>
      <c r="B19" s="48"/>
      <c r="C19" s="48"/>
      <c r="D19" s="48"/>
      <c r="E19" s="49"/>
      <c r="F19" s="49"/>
      <c r="G19" s="49"/>
      <c r="H19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2020-01-23T01:00:30Z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